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6" windowHeight="5304" activeTab="0"/>
  </bookViews>
  <sheets>
    <sheet name="Obligaciones" sheetId="1" r:id="rId1"/>
    <sheet name="Amortización" sheetId="2" r:id="rId2"/>
    <sheet name="Indicadores" sheetId="3" r:id="rId3"/>
  </sheets>
  <definedNames/>
  <calcPr fullCalcOnLoad="1"/>
</workbook>
</file>

<file path=xl/comments3.xml><?xml version="1.0" encoding="utf-8"?>
<comments xmlns="http://schemas.openxmlformats.org/spreadsheetml/2006/main">
  <authors>
    <author>Diana Isabel Sierra Sierra</author>
  </authors>
  <commentList>
    <comment ref="C17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</commentList>
</comments>
</file>

<file path=xl/sharedStrings.xml><?xml version="1.0" encoding="utf-8"?>
<sst xmlns="http://schemas.openxmlformats.org/spreadsheetml/2006/main" count="52" uniqueCount="43">
  <si>
    <t>CONCEPTOS</t>
  </si>
  <si>
    <t>IMPORTE</t>
  </si>
  <si>
    <t>Deuda Pública Bruta Total al 31 de diciembre del año 2015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</si>
  <si>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</si>
  <si>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</si>
  <si>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</si>
  <si>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</si>
  <si>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</si>
  <si>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</si>
  <si>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</si>
  <si>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</si>
  <si>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</si>
  <si>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</si>
  <si>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</si>
  <si>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</si>
  <si>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</si>
  <si>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</si>
  <si>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</si>
  <si>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</si>
  <si>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</si>
  <si>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</si>
  <si>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</si>
  <si>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</si>
  <si>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</si>
  <si>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</si>
  <si>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</si>
  <si>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</si>
  <si>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</si>
  <si>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</si>
  <si>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</si>
  <si>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</si>
  <si>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</si>
  <si>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</si>
  <si>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</si>
  <si>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</si>
  <si>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</si>
  <si>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</si>
  <si>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</si>
  <si>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Deuda Pública Bruta Total al 30 de Junio del año 2016</t>
  </si>
  <si>
    <t>Deuda Pública Bruta Total  descontando la amortización de Banobras al 30 Septiembre 2016</t>
  </si>
  <si>
    <t>AL 30 DE SEPTIEMBRE 2016</t>
  </si>
  <si>
    <t>FORMATO DE OBLIGACIONES PAGADAS O GARANTIZADAS CON FONDOS FEDERALES</t>
  </si>
  <si>
    <t>JULIO - SEPTIEMBRE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</si>
</sst>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21"/>
      <name val="Arial"/>
      <family val="2"/>
    </font>
    <font>
      <u val="single"/>
      <sz val="8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51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44" fontId="46" fillId="0" borderId="0" xfId="51" applyFont="1" applyBorder="1" applyAlignment="1">
      <alignment vertical="center"/>
    </xf>
    <xf numFmtId="10" fontId="46" fillId="0" borderId="11" xfId="55" applyNumberFormat="1" applyFont="1" applyBorder="1" applyAlignment="1">
      <alignment horizontal="center" vertical="center"/>
    </xf>
    <xf numFmtId="44" fontId="46" fillId="0" borderId="12" xfId="51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44" fontId="47" fillId="0" borderId="14" xfId="51" applyFont="1" applyBorder="1" applyAlignment="1">
      <alignment vertical="center"/>
    </xf>
    <xf numFmtId="44" fontId="47" fillId="0" borderId="15" xfId="51" applyFont="1" applyBorder="1" applyAlignment="1">
      <alignment vertical="center"/>
    </xf>
    <xf numFmtId="10" fontId="46" fillId="0" borderId="16" xfId="55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8" fillId="33" borderId="17" xfId="0" applyFont="1" applyFill="1" applyBorder="1" applyAlignment="1">
      <alignment horizontal="center" vertical="center" wrapText="1" readingOrder="1"/>
    </xf>
    <xf numFmtId="44" fontId="46" fillId="0" borderId="11" xfId="51" applyFont="1" applyBorder="1" applyAlignment="1">
      <alignment/>
    </xf>
    <xf numFmtId="44" fontId="46" fillId="0" borderId="11" xfId="51" applyFont="1" applyBorder="1" applyAlignment="1">
      <alignment/>
    </xf>
    <xf numFmtId="44" fontId="46" fillId="0" borderId="11" xfId="51" applyFont="1" applyBorder="1" applyAlignment="1">
      <alignment wrapText="1"/>
    </xf>
    <xf numFmtId="44" fontId="47" fillId="0" borderId="18" xfId="51" applyFont="1" applyBorder="1" applyAlignment="1">
      <alignment wrapText="1"/>
    </xf>
    <xf numFmtId="0" fontId="46" fillId="0" borderId="0" xfId="0" applyFont="1" applyBorder="1" applyAlignment="1">
      <alignment/>
    </xf>
    <xf numFmtId="0" fontId="49" fillId="0" borderId="0" xfId="0" applyFont="1" applyAlignment="1">
      <alignment vertical="center"/>
    </xf>
    <xf numFmtId="0" fontId="50" fillId="34" borderId="19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left" vertical="center"/>
    </xf>
    <xf numFmtId="4" fontId="46" fillId="0" borderId="11" xfId="0" applyNumberFormat="1" applyFont="1" applyFill="1" applyBorder="1" applyAlignment="1">
      <alignment vertical="center"/>
    </xf>
    <xf numFmtId="0" fontId="47" fillId="0" borderId="21" xfId="0" applyFont="1" applyBorder="1" applyAlignment="1">
      <alignment horizontal="left" vertical="center"/>
    </xf>
    <xf numFmtId="43" fontId="46" fillId="0" borderId="11" xfId="0" applyNumberFormat="1" applyFont="1" applyBorder="1" applyAlignment="1">
      <alignment vertical="center"/>
    </xf>
    <xf numFmtId="0" fontId="47" fillId="0" borderId="19" xfId="0" applyFont="1" applyBorder="1" applyAlignment="1">
      <alignment horizontal="right" vertical="center"/>
    </xf>
    <xf numFmtId="10" fontId="46" fillId="0" borderId="19" xfId="55" applyNumberFormat="1" applyFont="1" applyBorder="1" applyAlignment="1">
      <alignment vertical="center"/>
    </xf>
    <xf numFmtId="10" fontId="46" fillId="0" borderId="0" xfId="55" applyNumberFormat="1" applyFont="1" applyAlignment="1">
      <alignment/>
    </xf>
    <xf numFmtId="0" fontId="49" fillId="0" borderId="0" xfId="0" applyFont="1" applyBorder="1" applyAlignment="1">
      <alignment vertical="center"/>
    </xf>
    <xf numFmtId="43" fontId="46" fillId="0" borderId="21" xfId="49" applyFont="1" applyFill="1" applyBorder="1" applyAlignment="1">
      <alignment vertical="center"/>
    </xf>
    <xf numFmtId="0" fontId="51" fillId="0" borderId="0" xfId="0" applyFont="1" applyFill="1" applyAlignment="1">
      <alignment/>
    </xf>
    <xf numFmtId="0" fontId="47" fillId="0" borderId="22" xfId="0" applyFont="1" applyBorder="1" applyAlignment="1">
      <alignment horizontal="left" vertical="center"/>
    </xf>
    <xf numFmtId="43" fontId="46" fillId="0" borderId="18" xfId="0" applyNumberFormat="1" applyFont="1" applyBorder="1" applyAlignment="1">
      <alignment vertical="center"/>
    </xf>
    <xf numFmtId="10" fontId="46" fillId="0" borderId="22" xfId="55" applyNumberFormat="1" applyFont="1" applyBorder="1" applyAlignment="1">
      <alignment vertical="center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right" wrapText="1"/>
    </xf>
    <xf numFmtId="0" fontId="47" fillId="0" borderId="14" xfId="0" applyFont="1" applyBorder="1" applyAlignment="1">
      <alignment horizontal="right" wrapText="1"/>
    </xf>
    <xf numFmtId="0" fontId="48" fillId="33" borderId="23" xfId="0" applyFont="1" applyFill="1" applyBorder="1" applyAlignment="1">
      <alignment horizontal="center" wrapText="1" readingOrder="1"/>
    </xf>
    <xf numFmtId="0" fontId="48" fillId="33" borderId="24" xfId="0" applyFont="1" applyFill="1" applyBorder="1" applyAlignment="1">
      <alignment horizontal="center" wrapText="1" readingOrder="1"/>
    </xf>
    <xf numFmtId="0" fontId="48" fillId="33" borderId="25" xfId="0" applyFont="1" applyFill="1" applyBorder="1" applyAlignment="1">
      <alignment horizontal="center" wrapText="1" readingOrder="1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52" fillId="0" borderId="0" xfId="46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0" fillId="35" borderId="0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43" fontId="47" fillId="0" borderId="27" xfId="49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wrapText="1"/>
    </xf>
    <xf numFmtId="43" fontId="47" fillId="0" borderId="28" xfId="49" applyFont="1" applyBorder="1" applyAlignment="1">
      <alignment horizontal="center" vertical="center" wrapText="1"/>
    </xf>
    <xf numFmtId="43" fontId="47" fillId="0" borderId="29" xfId="49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/>
    </xf>
    <xf numFmtId="43" fontId="47" fillId="0" borderId="31" xfId="49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 wrapText="1"/>
    </xf>
    <xf numFmtId="43" fontId="47" fillId="0" borderId="31" xfId="49" applyFont="1" applyBorder="1" applyAlignment="1">
      <alignment horizontal="center" vertical="center" wrapText="1"/>
    </xf>
    <xf numFmtId="43" fontId="47" fillId="0" borderId="32" xfId="49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257175</xdr:colOff>
      <xdr:row>3</xdr:row>
      <xdr:rowOff>0</xdr:rowOff>
    </xdr:to>
    <xdr:pic>
      <xdr:nvPicPr>
        <xdr:cNvPr id="1" name="Imagen 1" descr="cid:image002.png@01D10732.852F16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90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11.421875" defaultRowHeight="15"/>
  <cols>
    <col min="1" max="1" width="14.140625" style="0" bestFit="1" customWidth="1"/>
    <col min="2" max="2" width="8.8515625" style="0" customWidth="1"/>
    <col min="4" max="4" width="27.00390625" style="0" bestFit="1" customWidth="1"/>
    <col min="5" max="5" width="31.7109375" style="0" bestFit="1" customWidth="1"/>
    <col min="6" max="6" width="19.140625" style="0" bestFit="1" customWidth="1"/>
    <col min="7" max="7" width="12.421875" style="0" customWidth="1"/>
    <col min="8" max="8" width="17.57421875" style="0" customWidth="1"/>
    <col min="9" max="9" width="16.8515625" style="0" customWidth="1"/>
    <col min="10" max="10" width="10.421875" style="0" customWidth="1"/>
  </cols>
  <sheetData>
    <row r="1" spans="1:10" ht="14.2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4.25" customHeight="1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 customHeight="1">
      <c r="A3" s="50" t="s">
        <v>42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63" customHeight="1">
      <c r="A4" s="51" t="s">
        <v>9</v>
      </c>
      <c r="B4" s="52" t="s">
        <v>10</v>
      </c>
      <c r="C4" s="52" t="s">
        <v>11</v>
      </c>
      <c r="D4" s="52" t="s">
        <v>12</v>
      </c>
      <c r="E4" s="52" t="s">
        <v>13</v>
      </c>
      <c r="F4" s="53" t="s">
        <v>14</v>
      </c>
      <c r="G4" s="52" t="s">
        <v>15</v>
      </c>
      <c r="H4" s="54" t="s">
        <v>16</v>
      </c>
      <c r="I4" s="55" t="s">
        <v>17</v>
      </c>
      <c r="J4" s="56"/>
    </row>
    <row r="5" spans="1:10" ht="21" thickBot="1">
      <c r="A5" s="57"/>
      <c r="B5" s="58"/>
      <c r="C5" s="58"/>
      <c r="D5" s="58"/>
      <c r="E5" s="58"/>
      <c r="F5" s="59"/>
      <c r="G5" s="58"/>
      <c r="H5" s="60"/>
      <c r="I5" s="61" t="s">
        <v>18</v>
      </c>
      <c r="J5" s="62" t="s">
        <v>19</v>
      </c>
    </row>
    <row r="6" spans="1:10" ht="31.5" customHeight="1">
      <c r="A6" s="3" t="s">
        <v>20</v>
      </c>
      <c r="B6" s="4" t="s">
        <v>28</v>
      </c>
      <c r="C6" s="4" t="s">
        <v>22</v>
      </c>
      <c r="D6" s="5" t="s">
        <v>23</v>
      </c>
      <c r="E6" s="6" t="s">
        <v>24</v>
      </c>
      <c r="F6" s="7">
        <v>540000000</v>
      </c>
      <c r="G6" s="6" t="s">
        <v>37</v>
      </c>
      <c r="H6" s="7">
        <f>F6-I6</f>
        <v>532500000</v>
      </c>
      <c r="I6" s="7">
        <v>7500000</v>
      </c>
      <c r="J6" s="8">
        <f>I6*1/H6</f>
        <v>0.014084507042253521</v>
      </c>
    </row>
    <row r="7" spans="1:10" ht="30.75" customHeight="1">
      <c r="A7" s="3" t="s">
        <v>20</v>
      </c>
      <c r="B7" s="4" t="s">
        <v>21</v>
      </c>
      <c r="C7" s="4" t="s">
        <v>25</v>
      </c>
      <c r="D7" s="5" t="s">
        <v>26</v>
      </c>
      <c r="E7" s="6" t="s">
        <v>27</v>
      </c>
      <c r="F7" s="7">
        <v>609801665.27</v>
      </c>
      <c r="G7" s="6" t="s">
        <v>37</v>
      </c>
      <c r="H7" s="7">
        <f>F7-I7</f>
        <v>578071860.15</v>
      </c>
      <c r="I7" s="7">
        <v>31729805.12</v>
      </c>
      <c r="J7" s="8">
        <f>I7*1/H7</f>
        <v>0.054889032501541674</v>
      </c>
    </row>
    <row r="8" spans="1:10" ht="30.75" customHeight="1">
      <c r="A8" s="3" t="s">
        <v>20</v>
      </c>
      <c r="B8" s="4" t="s">
        <v>28</v>
      </c>
      <c r="C8" s="4" t="s">
        <v>29</v>
      </c>
      <c r="D8" s="5" t="s">
        <v>26</v>
      </c>
      <c r="E8" s="5" t="s">
        <v>30</v>
      </c>
      <c r="F8" s="9">
        <v>255769230</v>
      </c>
      <c r="G8" s="6" t="s">
        <v>37</v>
      </c>
      <c r="H8" s="7">
        <f>F8-I8</f>
        <v>245470790</v>
      </c>
      <c r="I8" s="7">
        <v>10298440</v>
      </c>
      <c r="J8" s="8">
        <f>I8*1/H8</f>
        <v>0.04195383084072855</v>
      </c>
    </row>
    <row r="9" spans="1:10" ht="28.5" customHeight="1" thickBot="1">
      <c r="A9" s="10"/>
      <c r="B9" s="11"/>
      <c r="C9" s="11"/>
      <c r="D9" s="11"/>
      <c r="E9" s="11"/>
      <c r="F9" s="12">
        <f>SUM(F6:F8)</f>
        <v>1405570895.27</v>
      </c>
      <c r="G9" s="11"/>
      <c r="H9" s="13">
        <f>SUM(H6:H8)</f>
        <v>1356042650.15</v>
      </c>
      <c r="I9" s="13">
        <f>SUM(I6:I8)</f>
        <v>49528245.120000005</v>
      </c>
      <c r="J9" s="14">
        <f>I9*1/H9</f>
        <v>0.03652410572375536</v>
      </c>
    </row>
    <row r="11" spans="8:9" ht="14.25">
      <c r="H11" s="1"/>
      <c r="I11" s="1"/>
    </row>
  </sheetData>
  <sheetProtection/>
  <mergeCells count="12">
    <mergeCell ref="F4:F5"/>
    <mergeCell ref="G4:G5"/>
    <mergeCell ref="H4:H5"/>
    <mergeCell ref="I4:J4"/>
    <mergeCell ref="A1:J1"/>
    <mergeCell ref="A2:J2"/>
    <mergeCell ref="A3:J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7480314960629921" bottom="0.7480314960629921" header="0" footer="0"/>
  <pageSetup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zoomScalePageLayoutView="0" workbookViewId="0" topLeftCell="A1">
      <selection activeCell="A8" sqref="A8:E8"/>
    </sheetView>
  </sheetViews>
  <sheetFormatPr defaultColWidth="11.421875" defaultRowHeight="15"/>
  <cols>
    <col min="1" max="1" width="16.57421875" style="0" customWidth="1"/>
    <col min="2" max="2" width="19.00390625" style="0" customWidth="1"/>
    <col min="3" max="3" width="16.140625" style="0" customWidth="1"/>
    <col min="4" max="4" width="16.57421875" style="0" customWidth="1"/>
    <col min="5" max="5" width="18.8515625" style="0" customWidth="1"/>
    <col min="6" max="6" width="19.140625" style="0" bestFit="1" customWidth="1"/>
  </cols>
  <sheetData>
    <row r="1" spans="1:6" ht="15" thickBot="1">
      <c r="A1" s="15"/>
      <c r="B1" s="15"/>
      <c r="C1" s="15"/>
      <c r="D1" s="15"/>
      <c r="E1" s="15"/>
      <c r="F1" s="15"/>
    </row>
    <row r="2" spans="1:6" ht="15" thickBot="1">
      <c r="A2" s="41" t="s">
        <v>0</v>
      </c>
      <c r="B2" s="42"/>
      <c r="C2" s="42"/>
      <c r="D2" s="42"/>
      <c r="E2" s="43"/>
      <c r="F2" s="16" t="s">
        <v>1</v>
      </c>
    </row>
    <row r="3" spans="1:6" ht="22.5" customHeight="1">
      <c r="A3" s="44" t="s">
        <v>2</v>
      </c>
      <c r="B3" s="45"/>
      <c r="C3" s="45"/>
      <c r="D3" s="45"/>
      <c r="E3" s="45"/>
      <c r="F3" s="17">
        <f>596366841.7+252152730+536000000</f>
        <v>1384519571.7</v>
      </c>
    </row>
    <row r="4" spans="1:6" ht="22.5" customHeight="1">
      <c r="A4" s="44" t="s">
        <v>38</v>
      </c>
      <c r="B4" s="45"/>
      <c r="C4" s="45"/>
      <c r="D4" s="45"/>
      <c r="E4" s="45"/>
      <c r="F4" s="18">
        <v>1372024949.8799999</v>
      </c>
    </row>
    <row r="5" spans="1:6" ht="23.25" customHeight="1">
      <c r="A5" s="37" t="s">
        <v>3</v>
      </c>
      <c r="B5" s="38"/>
      <c r="C5" s="38"/>
      <c r="D5" s="38"/>
      <c r="E5" s="38"/>
      <c r="F5" s="17">
        <v>6230039.73</v>
      </c>
    </row>
    <row r="6" spans="1:6" ht="23.25" customHeight="1">
      <c r="A6" s="37" t="s">
        <v>4</v>
      </c>
      <c r="B6" s="38"/>
      <c r="C6" s="38"/>
      <c r="D6" s="38"/>
      <c r="E6" s="38"/>
      <c r="F6" s="17">
        <f>F4-F5</f>
        <v>1365794910.1499999</v>
      </c>
    </row>
    <row r="7" spans="1:6" ht="19.5" customHeight="1">
      <c r="A7" s="46" t="s">
        <v>5</v>
      </c>
      <c r="B7" s="47"/>
      <c r="C7" s="47"/>
      <c r="D7" s="47"/>
      <c r="E7" s="47"/>
      <c r="F7" s="19">
        <v>2252260</v>
      </c>
    </row>
    <row r="8" spans="1:6" ht="20.25" customHeight="1">
      <c r="A8" s="37" t="s">
        <v>6</v>
      </c>
      <c r="B8" s="38"/>
      <c r="C8" s="38"/>
      <c r="D8" s="38"/>
      <c r="E8" s="38"/>
      <c r="F8" s="19">
        <f>F6-F7</f>
        <v>1363542650.1499999</v>
      </c>
    </row>
    <row r="9" spans="1:6" ht="20.25" customHeight="1">
      <c r="A9" s="37" t="s">
        <v>7</v>
      </c>
      <c r="B9" s="38"/>
      <c r="C9" s="38"/>
      <c r="D9" s="38"/>
      <c r="E9" s="38"/>
      <c r="F9" s="19">
        <v>7500000</v>
      </c>
    </row>
    <row r="10" spans="1:6" ht="25.5" customHeight="1" thickBot="1">
      <c r="A10" s="39" t="s">
        <v>39</v>
      </c>
      <c r="B10" s="40"/>
      <c r="C10" s="40"/>
      <c r="D10" s="40"/>
      <c r="E10" s="40"/>
      <c r="F10" s="20">
        <f>F8-F9</f>
        <v>1356042650.1499999</v>
      </c>
    </row>
  </sheetData>
  <sheetProtection password="F2E2" sheet="1" objects="1" scenarios="1"/>
  <mergeCells count="9">
    <mergeCell ref="A9:E9"/>
    <mergeCell ref="A10:E10"/>
    <mergeCell ref="A2:E2"/>
    <mergeCell ref="A3:E3"/>
    <mergeCell ref="A5:E5"/>
    <mergeCell ref="A6:E6"/>
    <mergeCell ref="A7:E7"/>
    <mergeCell ref="A8:E8"/>
    <mergeCell ref="A4:E4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9"/>
  <sheetViews>
    <sheetView view="pageBreakPreview" zoomScaleSheetLayoutView="100" zoomScalePageLayoutView="0" workbookViewId="0" topLeftCell="A1">
      <selection activeCell="C8" sqref="C8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3" width="24.8515625" style="0" customWidth="1"/>
  </cols>
  <sheetData>
    <row r="1" spans="2:4" ht="15.75" thickBot="1">
      <c r="B1" s="21"/>
      <c r="C1" s="21"/>
      <c r="D1" s="15"/>
    </row>
    <row r="2" spans="2:4" ht="15.75" thickBot="1">
      <c r="B2" s="22"/>
      <c r="C2" s="23" t="s">
        <v>40</v>
      </c>
      <c r="D2" s="15"/>
    </row>
    <row r="3" spans="2:4" ht="15">
      <c r="B3" s="24" t="s">
        <v>31</v>
      </c>
      <c r="C3" s="25">
        <v>118503000000</v>
      </c>
      <c r="D3" s="15"/>
    </row>
    <row r="4" spans="2:4" ht="15.75" thickBot="1">
      <c r="B4" s="26" t="s">
        <v>32</v>
      </c>
      <c r="C4" s="27">
        <v>1356042650.15</v>
      </c>
      <c r="D4" s="15"/>
    </row>
    <row r="5" spans="2:4" ht="15.75" thickBot="1">
      <c r="B5" s="28" t="s">
        <v>33</v>
      </c>
      <c r="C5" s="29">
        <f>C4/C3</f>
        <v>0.011443108192619596</v>
      </c>
      <c r="D5" s="30"/>
    </row>
    <row r="6" spans="2:4" ht="15">
      <c r="B6" s="21"/>
      <c r="C6" s="15"/>
      <c r="D6" s="15"/>
    </row>
    <row r="7" spans="2:4" ht="15">
      <c r="B7" s="21"/>
      <c r="C7" s="15"/>
      <c r="D7" s="15"/>
    </row>
    <row r="8" spans="2:4" ht="15">
      <c r="B8" s="21"/>
      <c r="C8" s="15"/>
      <c r="D8" s="15"/>
    </row>
    <row r="9" spans="2:4" ht="15">
      <c r="B9" s="21" t="s">
        <v>34</v>
      </c>
      <c r="C9" s="21"/>
      <c r="D9" s="21"/>
    </row>
    <row r="10" spans="2:4" ht="15">
      <c r="B10" s="48" t="s">
        <v>36</v>
      </c>
      <c r="C10" s="49"/>
      <c r="D10" s="49"/>
    </row>
    <row r="11" spans="2:4" ht="15">
      <c r="B11" s="49"/>
      <c r="C11" s="49"/>
      <c r="D11" s="49"/>
    </row>
    <row r="12" spans="2:4" ht="15">
      <c r="B12" s="21"/>
      <c r="C12" s="15"/>
      <c r="D12" s="15"/>
    </row>
    <row r="13" spans="2:4" ht="15">
      <c r="B13" s="21"/>
      <c r="C13" s="15"/>
      <c r="D13" s="15"/>
    </row>
    <row r="14" spans="2:4" ht="15">
      <c r="B14" s="21"/>
      <c r="C14" s="15"/>
      <c r="D14" s="15"/>
    </row>
    <row r="15" spans="2:4" ht="15.75" thickBot="1">
      <c r="B15" s="21"/>
      <c r="C15" s="15"/>
      <c r="D15" s="15"/>
    </row>
    <row r="16" spans="2:4" ht="15.75" thickBot="1">
      <c r="B16" s="31"/>
      <c r="C16" s="23" t="s">
        <v>40</v>
      </c>
      <c r="D16" s="15"/>
    </row>
    <row r="17" spans="2:4" ht="15">
      <c r="B17" s="24" t="s">
        <v>35</v>
      </c>
      <c r="C17" s="32">
        <v>1218475092.96</v>
      </c>
      <c r="D17" s="33"/>
    </row>
    <row r="18" spans="2:4" ht="15.75" thickBot="1">
      <c r="B18" s="34" t="s">
        <v>32</v>
      </c>
      <c r="C18" s="35">
        <f>C4</f>
        <v>1356042650.15</v>
      </c>
      <c r="D18" s="15"/>
    </row>
    <row r="19" spans="2:4" ht="15.75" thickBot="1">
      <c r="B19" s="28" t="s">
        <v>33</v>
      </c>
      <c r="C19" s="36">
        <f>C18/C17</f>
        <v>1.1129014109396458</v>
      </c>
      <c r="D19" s="15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</sheetData>
  <sheetProtection password="F2E2" sheet="1" objects="1" scenarios="1"/>
  <mergeCells count="1">
    <mergeCell ref="B10:D11"/>
  </mergeCells>
  <conditionalFormatting sqref="C5">
    <cfRule type="cellIs" priority="1" dxfId="1" operator="greaterThan">
      <formula>1</formula>
    </cfRule>
  </conditionalFormatting>
  <hyperlinks>
    <hyperlink ref="B10" r:id="rId1" display="http://implan.gob.mx/1/admin/diagLeon.pdf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2016-10-25T14:27:23Z</cp:lastPrinted>
  <dcterms:created xsi:type="dcterms:W3CDTF">2016-06-13T19:42:18Z</dcterms:created>
  <dcterms:modified xsi:type="dcterms:W3CDTF">2016-11-28T17:38:42Z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